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5\1 výzva\"/>
    </mc:Choice>
  </mc:AlternateContent>
  <xr:revisionPtr revIDLastSave="0" documentId="13_ncr:1_{B6DE87DC-0C80-4AC9-BEAE-D6648B666F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Q11" i="1" s="1"/>
  <c r="S8" i="1"/>
  <c r="T8" i="1"/>
  <c r="P7" i="1"/>
  <c r="T7" i="1" l="1"/>
  <c r="S7" i="1" l="1"/>
  <c r="R11" i="1" s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<sst xmlns="http://schemas.openxmlformats.org/spreadsheetml/2006/main" count="47" uniqueCount="42">
  <si>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</si>
  <si>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</si>
  <si>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</si>
  <si>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</si>
  <si>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</si>
  <si>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</si>
  <si>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</si>
  <si>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</si>
  <si>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</si>
  <si>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</si>
  <si>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</si>
  <si>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</si>
  <si>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</si>
  <si>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</si>
  <si>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</si>
  <si>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</si>
  <si>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</si>
  <si>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</si>
  <si>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</si>
  <si>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</si>
  <si>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</si>
  <si>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</si>
  <si>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</si>
  <si>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</si>
  <si>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</si>
  <si>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</si>
  <si>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</si>
  <si>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</si>
  <si>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</si>
  <si>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</si>
  <si>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</si>
  <si>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Rozšíření kapacity datového úložiště pro provozní data</t>
  </si>
  <si>
    <t>Rozšíření související síťové redundantní infrastruktury</t>
  </si>
  <si>
    <t>Národní plán obnovy pro oblast vysokých škol
pro roky 2022–2024
Název projektu: Digitalizace a rozvoj flexibilních forem vzdělávání na ZČU - DIGIFLEX
Číslo projektu: NPO_ZČU_MSMT-16584/2022</t>
  </si>
  <si>
    <t>Dodávka do místa plnění včetně poskytnutí požadovaných služeb nejpozději do 31.10.2023</t>
  </si>
  <si>
    <t>Termín dodání</t>
  </si>
  <si>
    <t>Ing. Oldřich Balák,
Tel.: 37763 2856,
702 210 864</t>
  </si>
  <si>
    <t>Univerzitní 22, 
301 00 Plzeň,
Centrum informatizace a výpočetní techniky - Servrovna,
místnosti UI 420 a UL 008</t>
  </si>
  <si>
    <t xml:space="preserve">Příloha č. 2 Kupní smlouvy - technická specifikace
Výpočetní technika (III.) 165 - 2022 </t>
  </si>
  <si>
    <r>
      <t xml:space="preserve">Podrobná technická specifikace včetně popisu plnění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(III.)-165-2022.pdf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</si>
  <si>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(III.)-165-2022.pdf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</si>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</sst>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 wrapText="1"/>
    </xf>
    <xf numFmtId="0" fontId="25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" style="1" customWidth="1"/>
    <col min="4" max="4" width="12.28515625" style="2" customWidth="1"/>
    <col min="5" max="5" width="10.5703125" style="3" customWidth="1"/>
    <col min="6" max="6" width="77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9.42578125" customWidth="1"/>
    <col min="12" max="12" width="46.5703125" customWidth="1"/>
    <col min="13" max="13" width="24.28515625" customWidth="1"/>
    <col min="14" max="14" width="37.5703125" style="4" customWidth="1"/>
    <col min="15" max="15" width="34.85546875" style="4" customWidth="1"/>
    <col min="16" max="16" width="21.57031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72" t="s">
        <v>38</v>
      </c>
      <c r="C1" s="73"/>
      <c r="D1" s="73"/>
      <c r="E1"/>
      <c r="G1" s="41"/>
      <c r="V1"/>
    </row>
    <row r="2" spans="1:22" ht="51" customHeight="1" x14ac:dyDescent="0.25">
      <c r="C2"/>
      <c r="D2" s="9"/>
      <c r="E2" s="10"/>
      <c r="G2" s="76"/>
      <c r="H2" s="76"/>
      <c r="I2" s="76"/>
      <c r="J2" s="76"/>
      <c r="K2" s="76"/>
      <c r="L2" s="76"/>
      <c r="M2" s="76"/>
      <c r="N2" s="7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76"/>
      <c r="H3" s="76"/>
      <c r="I3" s="76"/>
      <c r="J3" s="76"/>
      <c r="K3" s="76"/>
      <c r="L3" s="76"/>
      <c r="M3" s="76"/>
      <c r="N3" s="7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4" t="s">
        <v>2</v>
      </c>
      <c r="H5" s="7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25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35</v>
      </c>
      <c r="P6" s="34" t="s">
        <v>20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21</v>
      </c>
      <c r="V6" s="34" t="s">
        <v>22</v>
      </c>
    </row>
    <row r="7" spans="1:22" ht="83.25" customHeight="1" thickTop="1" x14ac:dyDescent="0.25">
      <c r="A7" s="20"/>
      <c r="B7" s="42">
        <v>1</v>
      </c>
      <c r="C7" s="43" t="s">
        <v>31</v>
      </c>
      <c r="D7" s="44">
        <v>1</v>
      </c>
      <c r="E7" s="45" t="s">
        <v>24</v>
      </c>
      <c r="F7" s="77" t="s">
        <v>39</v>
      </c>
      <c r="G7" s="94"/>
      <c r="H7" s="46" t="s">
        <v>41</v>
      </c>
      <c r="I7" s="62" t="s">
        <v>28</v>
      </c>
      <c r="J7" s="79" t="s">
        <v>29</v>
      </c>
      <c r="K7" s="81" t="s">
        <v>33</v>
      </c>
      <c r="L7" s="83" t="s">
        <v>40</v>
      </c>
      <c r="M7" s="66" t="s">
        <v>36</v>
      </c>
      <c r="N7" s="66" t="s">
        <v>37</v>
      </c>
      <c r="O7" s="68" t="s">
        <v>34</v>
      </c>
      <c r="P7" s="47">
        <f>D7*Q7</f>
        <v>5000000</v>
      </c>
      <c r="Q7" s="48">
        <v>5000000</v>
      </c>
      <c r="R7" s="96"/>
      <c r="S7" s="49">
        <f>D7*R7</f>
        <v>0</v>
      </c>
      <c r="T7" s="50" t="str">
        <f t="shared" ref="T7" si="0">IF(ISNUMBER(R7), IF(R7&gt;Q7,"NEVYHOVUJE","VYHOVUJE")," ")</f>
        <v xml:space="preserve"> </v>
      </c>
      <c r="U7" s="70"/>
      <c r="V7" s="51" t="s">
        <v>11</v>
      </c>
    </row>
    <row r="8" spans="1:22" ht="80.25" customHeight="1" thickBot="1" x14ac:dyDescent="0.3">
      <c r="A8" s="20"/>
      <c r="B8" s="52">
        <v>2</v>
      </c>
      <c r="C8" s="53" t="s">
        <v>32</v>
      </c>
      <c r="D8" s="54">
        <v>1</v>
      </c>
      <c r="E8" s="55" t="s">
        <v>24</v>
      </c>
      <c r="F8" s="78"/>
      <c r="G8" s="95"/>
      <c r="H8" s="56" t="s">
        <v>41</v>
      </c>
      <c r="I8" s="63" t="s">
        <v>28</v>
      </c>
      <c r="J8" s="80"/>
      <c r="K8" s="82"/>
      <c r="L8" s="84"/>
      <c r="M8" s="67"/>
      <c r="N8" s="67"/>
      <c r="O8" s="69"/>
      <c r="P8" s="57">
        <f>D8*Q8</f>
        <v>1500000</v>
      </c>
      <c r="Q8" s="58">
        <v>1500000</v>
      </c>
      <c r="R8" s="97"/>
      <c r="S8" s="59">
        <f>D8*R8</f>
        <v>0</v>
      </c>
      <c r="T8" s="60" t="str">
        <f t="shared" ref="T8" si="1">IF(ISNUMBER(R8), IF(R8&gt;Q8,"NEVYHOVUJE","VYHOVUJE")," ")</f>
        <v xml:space="preserve"> </v>
      </c>
      <c r="U8" s="71"/>
      <c r="V8" s="6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2" t="s">
        <v>27</v>
      </c>
      <c r="C10" s="92"/>
      <c r="D10" s="92"/>
      <c r="E10" s="92"/>
      <c r="F10" s="92"/>
      <c r="G10" s="92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9" t="s">
        <v>10</v>
      </c>
      <c r="S10" s="90"/>
      <c r="T10" s="91"/>
      <c r="U10" s="24"/>
      <c r="V10" s="25"/>
    </row>
    <row r="11" spans="1:22" ht="24.75" customHeight="1" thickTop="1" thickBot="1" x14ac:dyDescent="0.3">
      <c r="B11" s="93"/>
      <c r="C11" s="93"/>
      <c r="D11" s="93"/>
      <c r="E11" s="93"/>
      <c r="F11" s="93"/>
      <c r="G11" s="93"/>
      <c r="H11" s="93"/>
      <c r="I11" s="26"/>
      <c r="L11" s="9"/>
      <c r="M11" s="9"/>
      <c r="N11" s="9"/>
      <c r="O11" s="27"/>
      <c r="P11" s="27"/>
      <c r="Q11" s="28">
        <f>SUM(P7:P8)</f>
        <v>6500000</v>
      </c>
      <c r="R11" s="86">
        <f>SUM(S7:S8)</f>
        <v>0</v>
      </c>
      <c r="S11" s="87"/>
      <c r="T11" s="88"/>
    </row>
    <row r="12" spans="1:22" ht="15.75" thickTop="1" x14ac:dyDescent="0.25">
      <c r="B12" s="85" t="s">
        <v>26</v>
      </c>
      <c r="C12" s="85"/>
      <c r="D12" s="85"/>
      <c r="E12" s="85"/>
      <c r="F12" s="85"/>
      <c r="G12" s="85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adyKA5WE2QqHWzURUgZmxfIPz2lH9Dp7dgcQexA3dGIGZOseYaIlTUcP+gcgf+YAoMh9gspedINM8Rc5GrHmJQ==" saltValue="3CvbN5yi596dlpYMw/U+gw==" spinCount="100000" sheet="1" objects="1" scenarios="1"/>
  <mergeCells count="16">
    <mergeCell ref="B12:G12"/>
    <mergeCell ref="R11:T11"/>
    <mergeCell ref="R10:T10"/>
    <mergeCell ref="B10:G10"/>
    <mergeCell ref="B11:H11"/>
    <mergeCell ref="N7:N8"/>
    <mergeCell ref="O7:O8"/>
    <mergeCell ref="U7:U8"/>
    <mergeCell ref="B1:D1"/>
    <mergeCell ref="G5:H5"/>
    <mergeCell ref="G2:N3"/>
    <mergeCell ref="F7:F8"/>
    <mergeCell ref="J7:J8"/>
    <mergeCell ref="K7:K8"/>
    <mergeCell ref="L7:L8"/>
    <mergeCell ref="M7:M8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2022-12-14T09:04:00Z</dcterms:modified>
</cp:coreProperties>
</file>